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Base" sheetId="1" r:id="rId1"/>
    <sheet name="New Growth" sheetId="2" r:id="rId2"/>
    <sheet name="Tax Levy Increase" sheetId="3" r:id="rId3"/>
    <sheet name="Charts 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<sst xmlns="http://schemas.openxmlformats.org/spreadsheetml/2006/main" count="17" uniqueCount="15">
  <si>
    <t>FY</t>
  </si>
  <si>
    <t>Levy Limit without Debt &amp; Capital Exclusions</t>
  </si>
  <si>
    <t>Maximum Levy Limit</t>
  </si>
  <si>
    <t>Total Tax Levy</t>
  </si>
  <si>
    <t>Excess Capacity</t>
  </si>
  <si>
    <t>Excess as a % of Maximum Levy</t>
  </si>
  <si>
    <t>Residential New Growth</t>
  </si>
  <si>
    <t>Residential Growth Applied to Levy Limit</t>
  </si>
  <si>
    <t>Total New Growth Value</t>
  </si>
  <si>
    <t>Total New Growth Applied to the Limit</t>
  </si>
  <si>
    <t>Res Value of NG as % of Total NG Value</t>
  </si>
  <si>
    <t>Prior Year's Levy Limit</t>
  </si>
  <si>
    <t>Total Growth Applied to Limit as a % of PY Levy Limit</t>
  </si>
  <si>
    <t>Tax Levy Increase %</t>
  </si>
  <si>
    <t>Total Growth Applied as a % of PY Levy Limit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</si>
</sst>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42" applyNumberFormat="1" applyFont="1" applyAlignment="1">
      <alignment/>
    </xf>
    <xf numFmtId="3" fontId="18" fillId="0" borderId="0" xfId="44" applyNumberFormat="1" applyFont="1" applyFill="1" applyBorder="1" applyAlignment="1" applyProtection="1">
      <alignment/>
      <protection/>
    </xf>
    <xf numFmtId="4" fontId="18" fillId="0" borderId="0" xfId="44" applyNumberFormat="1" applyFont="1" applyFill="1" applyBorder="1" applyAlignment="1" applyProtection="1">
      <alignment/>
      <protection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3" fontId="19" fillId="0" borderId="0" xfId="42" applyNumberFormat="1" applyFont="1" applyAlignment="1">
      <alignment horizontal="center" wrapText="1"/>
    </xf>
    <xf numFmtId="39" fontId="19" fillId="0" borderId="0" xfId="42" applyNumberFormat="1" applyFont="1" applyAlignment="1">
      <alignment horizontal="center" wrapText="1"/>
    </xf>
    <xf numFmtId="164" fontId="18" fillId="0" borderId="0" xfId="58" applyNumberFormat="1" applyFont="1" applyAlignment="1">
      <alignment/>
    </xf>
    <xf numFmtId="4" fontId="18" fillId="0" borderId="0" xfId="0" applyNumberFormat="1" applyFont="1" applyAlignment="1">
      <alignment/>
    </xf>
    <xf numFmtId="2" fontId="19" fillId="0" borderId="0" xfId="0" applyNumberFormat="1" applyFont="1" applyAlignment="1">
      <alignment horizontal="center" wrapText="1"/>
    </xf>
    <xf numFmtId="165" fontId="19" fillId="0" borderId="0" xfId="0" applyNumberFormat="1" applyFont="1" applyAlignment="1">
      <alignment horizontal="center" wrapText="1"/>
    </xf>
    <xf numFmtId="164" fontId="0" fillId="0" borderId="0" xfId="58" applyNumberFormat="1" applyFont="1" applyAlignment="1">
      <alignment/>
    </xf>
    <xf numFmtId="167" fontId="0" fillId="0" borderId="0" xfId="42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xcess_Override_Capacity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Growth As Driver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6825"/>
          <c:w val="0.9707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'Charts '!$B$14</c:f>
              <c:strCache>
                <c:ptCount val="1"/>
                <c:pt idx="0">
                  <c:v>Total New Growth Applied to the Limit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'Charts '!$A$15:$A$25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'Charts '!$B$15:$B$25</c:f>
              <c:numCache>
                <c:ptCount val="11"/>
                <c:pt idx="0">
                  <c:v>175266210</c:v>
                </c:pt>
                <c:pt idx="1">
                  <c:v>202246966</c:v>
                </c:pt>
                <c:pt idx="2">
                  <c:v>213245329</c:v>
                </c:pt>
                <c:pt idx="3">
                  <c:v>213557348</c:v>
                </c:pt>
                <c:pt idx="4">
                  <c:v>231349709</c:v>
                </c:pt>
                <c:pt idx="5">
                  <c:v>215057997</c:v>
                </c:pt>
                <c:pt idx="6">
                  <c:v>223027143</c:v>
                </c:pt>
                <c:pt idx="7">
                  <c:v>228956381</c:v>
                </c:pt>
                <c:pt idx="8">
                  <c:v>217653259</c:v>
                </c:pt>
                <c:pt idx="9">
                  <c:v>220013972</c:v>
                </c:pt>
                <c:pt idx="10">
                  <c:v>177978414</c:v>
                </c:pt>
              </c:numCache>
            </c:numRef>
          </c:val>
          <c:smooth val="0"/>
        </c:ser>
        <c:marker val="1"/>
        <c:axId val="2387609"/>
        <c:axId val="21488482"/>
      </c:lineChart>
      <c:lineChart>
        <c:grouping val="standard"/>
        <c:varyColors val="0"/>
        <c:ser>
          <c:idx val="1"/>
          <c:order val="1"/>
          <c:tx>
            <c:strRef>
              <c:f>'Charts '!$C$14</c:f>
              <c:strCache>
                <c:ptCount val="1"/>
                <c:pt idx="0">
                  <c:v>Total Growth Applied as a % of PY Levy Limit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'Charts '!$A$15:$A$25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'Charts '!$C$15:$C$25</c:f>
              <c:numCache>
                <c:ptCount val="11"/>
                <c:pt idx="0">
                  <c:v>0.0260036971145974</c:v>
                </c:pt>
                <c:pt idx="1">
                  <c:v>0.028532337918254252</c:v>
                </c:pt>
                <c:pt idx="2">
                  <c:v>0.028478090085103044</c:v>
                </c:pt>
                <c:pt idx="3">
                  <c:v>0.026972770273513736</c:v>
                </c:pt>
                <c:pt idx="4">
                  <c:v>0.02760723156496876</c:v>
                </c:pt>
                <c:pt idx="5">
                  <c:v>0.02426721224862957</c:v>
                </c:pt>
                <c:pt idx="6">
                  <c:v>0.02391685030561548</c:v>
                </c:pt>
                <c:pt idx="7">
                  <c:v>0.023286425963802225</c:v>
                </c:pt>
                <c:pt idx="8">
                  <c:v>0.021044038437482912</c:v>
                </c:pt>
                <c:pt idx="9">
                  <c:v>0.020263552533263635</c:v>
                </c:pt>
                <c:pt idx="10">
                  <c:v>0.015629478869036314</c:v>
                </c:pt>
              </c:numCache>
            </c:numRef>
          </c:val>
          <c:smooth val="0"/>
        </c:ser>
        <c:marker val="1"/>
        <c:axId val="59178611"/>
        <c:axId val="62845452"/>
      </c:lineChart>
      <c:catAx>
        <c:axId val="2387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7609"/>
        <c:crossesAt val="1"/>
        <c:crossBetween val="between"/>
        <c:dispUnits/>
      </c:valAx>
      <c:catAx>
        <c:axId val="59178611"/>
        <c:scaling>
          <c:orientation val="minMax"/>
        </c:scaling>
        <c:axPos val="b"/>
        <c:delete val="1"/>
        <c:majorTickMark val="out"/>
        <c:minorTickMark val="none"/>
        <c:tickLblPos val="none"/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6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25"/>
          <c:y val="0.952"/>
          <c:w val="0.677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5"/>
          <c:y val="0.06825"/>
          <c:w val="0.967"/>
          <c:h val="0.86375"/>
        </c:manualLayout>
      </c:layout>
      <c:lineChart>
        <c:grouping val="standard"/>
        <c:varyColors val="0"/>
        <c:ser>
          <c:idx val="1"/>
          <c:order val="0"/>
          <c:tx>
            <c:strRef>
              <c:f>'Charts '!$B$1</c:f>
              <c:strCache>
                <c:ptCount val="1"/>
                <c:pt idx="0">
                  <c:v>Tax Levy Increase 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'Charts '!$A$1:$A$12</c:f>
              <c:numCache>
                <c:ptCount val="11"/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'Charts '!$B$2:$B$12</c:f>
              <c:numCache>
                <c:ptCount val="11"/>
                <c:pt idx="1">
                  <c:v>0.058631880134206844</c:v>
                </c:pt>
                <c:pt idx="2">
                  <c:v>0.06434341529365291</c:v>
                </c:pt>
                <c:pt idx="3">
                  <c:v>0.061232874582122086</c:v>
                </c:pt>
                <c:pt idx="4">
                  <c:v>0.061480071333856114</c:v>
                </c:pt>
                <c:pt idx="5">
                  <c:v>0.05181995219388124</c:v>
                </c:pt>
                <c:pt idx="6">
                  <c:v>0.05268982402590543</c:v>
                </c:pt>
                <c:pt idx="7">
                  <c:v>0.050650194889005434</c:v>
                </c:pt>
                <c:pt idx="8">
                  <c:v>0.047987808261872295</c:v>
                </c:pt>
                <c:pt idx="9">
                  <c:v>0.051007101914587905</c:v>
                </c:pt>
                <c:pt idx="10">
                  <c:v>0.04082849781880971</c:v>
                </c:pt>
              </c:numCache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28738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9"/>
          <c:y val="0.952"/>
          <c:w val="0.183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H15" sqref="H15"/>
    </sheetView>
  </sheetViews>
  <sheetFormatPr defaultColWidth="9.140625" defaultRowHeight="15"/>
  <cols>
    <col min="2" max="4" width="13.8515625" style="0" bestFit="1" customWidth="1"/>
    <col min="5" max="6" width="13.8515625" style="0" customWidth="1"/>
    <col min="7" max="7" width="11.140625" style="0" bestFit="1" customWidth="1"/>
    <col min="8" max="8" width="9.00390625" style="0" bestFit="1" customWidth="1"/>
  </cols>
  <sheetData>
    <row r="1" spans="1:8" ht="51.75">
      <c r="A1" s="6" t="s">
        <v>0</v>
      </c>
      <c r="B1" s="7" t="s">
        <v>1</v>
      </c>
      <c r="C1" s="7" t="s">
        <v>2</v>
      </c>
      <c r="D1" s="7" t="s">
        <v>3</v>
      </c>
      <c r="E1" s="7"/>
      <c r="F1" s="7"/>
      <c r="G1" s="7" t="s">
        <v>4</v>
      </c>
      <c r="H1" s="8" t="s">
        <v>5</v>
      </c>
    </row>
    <row r="2" spans="1:8" ht="15">
      <c r="A2" s="1">
        <v>2000</v>
      </c>
      <c r="B2" s="2">
        <v>7088341887</v>
      </c>
      <c r="C2" s="2">
        <v>7294560425</v>
      </c>
      <c r="D2" s="2">
        <v>7103557417</v>
      </c>
      <c r="E2" s="2"/>
      <c r="F2" s="2"/>
      <c r="G2" s="3">
        <f aca="true" t="shared" si="0" ref="G2:G12">C2-D2</f>
        <v>191003008</v>
      </c>
      <c r="H2" s="4">
        <f aca="true" t="shared" si="1" ref="H2:H12">IF(C2&gt;0,G2/C2*100,0)</f>
        <v>2.6184306780898314</v>
      </c>
    </row>
    <row r="3" spans="1:8" ht="15">
      <c r="A3" s="1">
        <v>2001</v>
      </c>
      <c r="B3" s="2">
        <v>7488038825</v>
      </c>
      <c r="C3" s="2">
        <v>7724994951</v>
      </c>
      <c r="D3" s="2">
        <v>7520052344</v>
      </c>
      <c r="E3" s="9">
        <f>(D3-D2)/D2</f>
        <v>0.058631880134206844</v>
      </c>
      <c r="F3" s="9"/>
      <c r="G3" s="3">
        <f t="shared" si="0"/>
        <v>204942607</v>
      </c>
      <c r="H3" s="4">
        <f t="shared" si="1"/>
        <v>2.6529804653590126</v>
      </c>
    </row>
    <row r="4" spans="1:8" ht="15">
      <c r="A4" s="1">
        <v>2002</v>
      </c>
      <c r="B4" s="2">
        <v>7917516289</v>
      </c>
      <c r="C4" s="2">
        <v>8202054011</v>
      </c>
      <c r="D4" s="2">
        <v>8003918195</v>
      </c>
      <c r="E4" s="9">
        <f aca="true" t="shared" si="2" ref="E4:F12">(D4-D3)/D3</f>
        <v>0.06434341529365291</v>
      </c>
      <c r="F4" s="9">
        <f>(E4-E3)/E3</f>
        <v>0.09741347448474293</v>
      </c>
      <c r="G4" s="3">
        <f t="shared" si="0"/>
        <v>198135816</v>
      </c>
      <c r="H4" s="4">
        <f t="shared" si="1"/>
        <v>2.4156853360667294</v>
      </c>
    </row>
    <row r="5" spans="1:8" ht="15">
      <c r="A5" s="1">
        <v>2003</v>
      </c>
      <c r="B5" s="2">
        <v>8380040152</v>
      </c>
      <c r="C5" s="2">
        <v>8675291979</v>
      </c>
      <c r="D5" s="2">
        <v>8494021114</v>
      </c>
      <c r="E5" s="9">
        <f t="shared" si="2"/>
        <v>0.061232874582122086</v>
      </c>
      <c r="F5" s="9">
        <f t="shared" si="2"/>
        <v>-0.048342797741382226</v>
      </c>
      <c r="G5" s="3">
        <f t="shared" si="0"/>
        <v>181270865</v>
      </c>
      <c r="H5" s="4">
        <f t="shared" si="1"/>
        <v>2.0895073668851327</v>
      </c>
    </row>
    <row r="6" spans="1:8" ht="15">
      <c r="A6" s="1">
        <v>2004</v>
      </c>
      <c r="B6" s="5">
        <v>8862847876</v>
      </c>
      <c r="C6" s="5">
        <v>9190535757</v>
      </c>
      <c r="D6" s="5">
        <v>9016234138</v>
      </c>
      <c r="E6" s="9">
        <f t="shared" si="2"/>
        <v>0.061480071333856114</v>
      </c>
      <c r="F6" s="9">
        <f t="shared" si="2"/>
        <v>0.004036994072563112</v>
      </c>
      <c r="G6" s="3">
        <f t="shared" si="0"/>
        <v>174301619</v>
      </c>
      <c r="H6" s="4">
        <f t="shared" si="1"/>
        <v>1.8965338214069034</v>
      </c>
    </row>
    <row r="7" spans="1:8" ht="15">
      <c r="A7" s="1">
        <v>2005</v>
      </c>
      <c r="B7" s="2">
        <v>9325105110</v>
      </c>
      <c r="C7" s="2">
        <v>9655856293</v>
      </c>
      <c r="D7" s="2">
        <v>9483454960</v>
      </c>
      <c r="E7" s="9">
        <f t="shared" si="2"/>
        <v>0.05181995219388124</v>
      </c>
      <c r="F7" s="9">
        <f t="shared" si="2"/>
        <v>-0.15712602361043776</v>
      </c>
      <c r="G7" s="3">
        <v>172401333</v>
      </c>
      <c r="H7" s="4">
        <v>1.7854587699796456</v>
      </c>
    </row>
    <row r="8" spans="1:8" ht="15">
      <c r="A8" s="1">
        <v>2006</v>
      </c>
      <c r="B8" s="2">
        <v>9832161908</v>
      </c>
      <c r="C8" s="2">
        <v>10180406201</v>
      </c>
      <c r="D8" s="2">
        <v>9983136533</v>
      </c>
      <c r="E8" s="9">
        <f t="shared" si="2"/>
        <v>0.05268982402590543</v>
      </c>
      <c r="F8" s="9">
        <f t="shared" si="2"/>
        <v>0.01678642675642798</v>
      </c>
      <c r="G8" s="3">
        <v>197269668</v>
      </c>
      <c r="H8" s="4">
        <v>1.9377386727518062</v>
      </c>
    </row>
    <row r="9" spans="1:8" ht="15">
      <c r="A9" s="1">
        <v>2007</v>
      </c>
      <c r="B9" s="2">
        <v>10343161175</v>
      </c>
      <c r="C9" s="2">
        <v>10693545546</v>
      </c>
      <c r="D9" s="2">
        <v>10488784344</v>
      </c>
      <c r="E9" s="9">
        <f t="shared" si="2"/>
        <v>0.050650194889005434</v>
      </c>
      <c r="F9" s="9">
        <f t="shared" si="2"/>
        <v>-0.03871011480124113</v>
      </c>
      <c r="G9" s="3">
        <v>204761202</v>
      </c>
      <c r="H9" s="4">
        <v>1.9148111458373358</v>
      </c>
    </row>
    <row r="10" spans="1:8" ht="15">
      <c r="A10" s="1">
        <v>2008</v>
      </c>
      <c r="B10" s="2">
        <v>10857621475</v>
      </c>
      <c r="C10" s="2">
        <v>11211449910</v>
      </c>
      <c r="D10" s="2">
        <v>10992118116</v>
      </c>
      <c r="E10" s="9">
        <f t="shared" si="2"/>
        <v>0.047987808261872295</v>
      </c>
      <c r="F10" s="9">
        <f t="shared" si="2"/>
        <v>-0.052564193148071384</v>
      </c>
      <c r="G10" s="3">
        <f>C10-D10</f>
        <v>219331794</v>
      </c>
      <c r="H10" s="4">
        <f>IF(C10&gt;0,G10/C10*100,0)</f>
        <v>1.956319617539994</v>
      </c>
    </row>
    <row r="11" spans="1:8" ht="15">
      <c r="A11" s="1">
        <v>2009</v>
      </c>
      <c r="B11" s="2">
        <v>11387354338</v>
      </c>
      <c r="C11" s="2">
        <v>11757779030</v>
      </c>
      <c r="D11" s="2">
        <v>11552794205</v>
      </c>
      <c r="E11" s="9">
        <f t="shared" si="2"/>
        <v>0.051007101914587905</v>
      </c>
      <c r="F11" s="9">
        <f t="shared" si="2"/>
        <v>0.06291793190968728</v>
      </c>
      <c r="G11" s="3">
        <f>C11-D11</f>
        <v>204984825</v>
      </c>
      <c r="H11" s="4">
        <f>IF(C11&gt;0,G11/C11*100,0)</f>
        <v>1.7433974943480461</v>
      </c>
    </row>
    <row r="12" spans="1:8" ht="15">
      <c r="A12" s="1">
        <v>2010</v>
      </c>
      <c r="B12" s="2">
        <v>11868722478</v>
      </c>
      <c r="C12" s="2">
        <v>12241805300</v>
      </c>
      <c r="D12" s="2">
        <v>12024477438</v>
      </c>
      <c r="E12" s="9">
        <f t="shared" si="2"/>
        <v>0.04082849781880971</v>
      </c>
      <c r="F12" s="9">
        <f t="shared" si="2"/>
        <v>-0.19955268411097743</v>
      </c>
      <c r="G12" s="2">
        <v>217327862</v>
      </c>
      <c r="H12" s="4">
        <v>1.775292586952024</v>
      </c>
    </row>
    <row r="14" spans="1:8" ht="90">
      <c r="A14" s="6" t="s">
        <v>0</v>
      </c>
      <c r="B14" s="6" t="s">
        <v>6</v>
      </c>
      <c r="C14" s="6" t="s">
        <v>7</v>
      </c>
      <c r="D14" s="6" t="s">
        <v>8</v>
      </c>
      <c r="E14" s="6" t="s">
        <v>9</v>
      </c>
      <c r="F14" s="11" t="s">
        <v>10</v>
      </c>
      <c r="G14" s="6" t="s">
        <v>11</v>
      </c>
      <c r="H14" s="12" t="s">
        <v>12</v>
      </c>
    </row>
    <row r="15" spans="1:8" ht="15">
      <c r="A15" s="1">
        <v>2000</v>
      </c>
      <c r="B15" s="5">
        <v>5939447461</v>
      </c>
      <c r="C15" s="5">
        <v>85864215</v>
      </c>
      <c r="D15" s="5">
        <v>9507240646</v>
      </c>
      <c r="E15" s="5">
        <v>175266210</v>
      </c>
      <c r="F15" s="10">
        <f aca="true" t="shared" si="3" ref="F15:F25">IF(B15&gt;0,B15/D15*100,0)</f>
        <v>62.47288442729085</v>
      </c>
      <c r="G15" s="5">
        <v>6740049664</v>
      </c>
      <c r="H15" s="10">
        <f aca="true" t="shared" si="4" ref="H15:H25">IF(E15&gt;0,E15/G15*100,0)</f>
        <v>2.60036971145974</v>
      </c>
    </row>
    <row r="16" spans="1:8" ht="15">
      <c r="A16" s="1">
        <v>2001</v>
      </c>
      <c r="B16" s="5">
        <v>6681293619</v>
      </c>
      <c r="C16" s="5">
        <v>92607831</v>
      </c>
      <c r="D16" s="5">
        <v>11237402850</v>
      </c>
      <c r="E16" s="5">
        <v>202246966</v>
      </c>
      <c r="F16" s="10">
        <f t="shared" si="3"/>
        <v>59.45585210554234</v>
      </c>
      <c r="G16" s="5">
        <v>7088341887</v>
      </c>
      <c r="H16" s="10">
        <f t="shared" si="4"/>
        <v>2.853233791825425</v>
      </c>
    </row>
    <row r="17" spans="1:8" ht="15">
      <c r="A17" s="1">
        <v>2002</v>
      </c>
      <c r="B17" s="5">
        <v>7246157432</v>
      </c>
      <c r="C17" s="5">
        <v>94997488</v>
      </c>
      <c r="D17" s="5">
        <v>12471002064</v>
      </c>
      <c r="E17" s="5">
        <v>213245329</v>
      </c>
      <c r="F17" s="10">
        <f t="shared" si="3"/>
        <v>58.104051260784075</v>
      </c>
      <c r="G17" s="5">
        <v>7488048825</v>
      </c>
      <c r="H17" s="10">
        <f t="shared" si="4"/>
        <v>2.8478090085103043</v>
      </c>
    </row>
    <row r="18" spans="1:8" ht="15">
      <c r="A18" s="1">
        <v>2003</v>
      </c>
      <c r="B18" s="5">
        <v>8384496048</v>
      </c>
      <c r="C18" s="5">
        <v>101530028</v>
      </c>
      <c r="D18" s="5">
        <v>13483057502</v>
      </c>
      <c r="E18" s="5">
        <v>213557348</v>
      </c>
      <c r="F18" s="10">
        <f t="shared" si="3"/>
        <v>62.18542082725889</v>
      </c>
      <c r="G18" s="5">
        <v>7917516289</v>
      </c>
      <c r="H18" s="10">
        <f t="shared" si="4"/>
        <v>2.6972770273513738</v>
      </c>
    </row>
    <row r="19" spans="1:8" ht="15">
      <c r="A19" s="1">
        <v>2004</v>
      </c>
      <c r="B19" s="5">
        <v>8895647137</v>
      </c>
      <c r="C19" s="5">
        <v>103731251</v>
      </c>
      <c r="D19" s="5">
        <v>14906969366</v>
      </c>
      <c r="E19" s="5">
        <v>231349709</v>
      </c>
      <c r="F19" s="10">
        <f t="shared" si="3"/>
        <v>59.67441750627932</v>
      </c>
      <c r="G19" s="5">
        <v>8380040152</v>
      </c>
      <c r="H19" s="10">
        <f t="shared" si="4"/>
        <v>2.760723156496876</v>
      </c>
    </row>
    <row r="20" spans="1:8" ht="15">
      <c r="A20" s="1">
        <v>2005</v>
      </c>
      <c r="B20" s="5">
        <v>10620485791</v>
      </c>
      <c r="C20" s="5">
        <v>114967376</v>
      </c>
      <c r="D20" s="5">
        <v>15568920425</v>
      </c>
      <c r="E20" s="5">
        <v>215057997</v>
      </c>
      <c r="F20" s="10">
        <f t="shared" si="3"/>
        <v>68.21594241014948</v>
      </c>
      <c r="G20" s="5">
        <v>8862080852</v>
      </c>
      <c r="H20" s="10">
        <f t="shared" si="4"/>
        <v>2.4267212248629573</v>
      </c>
    </row>
    <row r="21" spans="1:8" ht="15">
      <c r="A21" s="1">
        <v>2006</v>
      </c>
      <c r="B21" s="5">
        <v>12567939366</v>
      </c>
      <c r="C21" s="5">
        <v>126754176</v>
      </c>
      <c r="D21" s="5">
        <v>17598591349</v>
      </c>
      <c r="E21" s="5">
        <v>223027143</v>
      </c>
      <c r="F21" s="10">
        <f t="shared" si="3"/>
        <v>71.41446219622655</v>
      </c>
      <c r="G21" s="5">
        <v>9325105110</v>
      </c>
      <c r="H21" s="10">
        <f t="shared" si="4"/>
        <v>2.3916850305615482</v>
      </c>
    </row>
    <row r="22" spans="1:8" ht="15">
      <c r="A22" s="1">
        <v>2007</v>
      </c>
      <c r="B22" s="5">
        <v>13663102457</v>
      </c>
      <c r="C22" s="5">
        <v>132849192</v>
      </c>
      <c r="D22" s="5">
        <v>18754764291</v>
      </c>
      <c r="E22" s="5">
        <v>228956381</v>
      </c>
      <c r="F22" s="10">
        <f t="shared" si="3"/>
        <v>72.8513685642886</v>
      </c>
      <c r="G22" s="5">
        <v>9832182120</v>
      </c>
      <c r="H22" s="10">
        <f t="shared" si="4"/>
        <v>2.3286425963802224</v>
      </c>
    </row>
    <row r="23" spans="1:8" ht="15">
      <c r="A23" s="1">
        <v>2008</v>
      </c>
      <c r="B23" s="5">
        <v>11734303947</v>
      </c>
      <c r="C23" s="5">
        <v>111150116</v>
      </c>
      <c r="D23" s="5">
        <v>17578681545</v>
      </c>
      <c r="E23" s="5">
        <v>217653259</v>
      </c>
      <c r="F23" s="10">
        <f>IF(B23&gt;0,B23/D23*100,0)</f>
        <v>66.75303785987097</v>
      </c>
      <c r="G23" s="5">
        <v>10342751447</v>
      </c>
      <c r="H23" s="10">
        <f>IF(E23&gt;0,E23/G23*100,0)</f>
        <v>2.1044038437482913</v>
      </c>
    </row>
    <row r="24" spans="1:8" ht="15">
      <c r="A24" s="1">
        <v>2009</v>
      </c>
      <c r="B24" s="5">
        <v>9487106879</v>
      </c>
      <c r="C24" s="5">
        <v>93019994</v>
      </c>
      <c r="D24" s="5">
        <v>16710744474</v>
      </c>
      <c r="E24" s="5">
        <v>220013972</v>
      </c>
      <c r="F24" s="10">
        <f>IF(B24&gt;0,B24/D24*100,0)</f>
        <v>56.77249684333843</v>
      </c>
      <c r="G24" s="5">
        <v>10857620925</v>
      </c>
      <c r="H24" s="10">
        <f>IF(E24&gt;0,E24/G24*100,0)</f>
        <v>2.0263552533263636</v>
      </c>
    </row>
    <row r="25" spans="1:8" ht="15">
      <c r="A25" s="1">
        <v>2010</v>
      </c>
      <c r="B25" s="5">
        <v>7508128916</v>
      </c>
      <c r="C25" s="5">
        <v>77661333</v>
      </c>
      <c r="D25" s="5">
        <v>12736446566</v>
      </c>
      <c r="E25" s="5">
        <v>177978414</v>
      </c>
      <c r="F25" s="10">
        <f>IF(B25&gt;0,B25/D25*100,0)</f>
        <v>58.94995026354511</v>
      </c>
      <c r="G25" s="5">
        <v>11387354338</v>
      </c>
      <c r="H25" s="10">
        <f>IF(E25&gt;0,E25/G25*100,0)</f>
        <v>1.5629478869036313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K17" sqref="K17"/>
    </sheetView>
  </sheetViews>
  <sheetFormatPr defaultColWidth="9.140625" defaultRowHeight="15"/>
  <cols>
    <col min="2" max="2" width="14.28125" style="0" customWidth="1"/>
    <col min="4" max="4" width="18.00390625" style="0" bestFit="1" customWidth="1"/>
    <col min="5" max="5" width="15.28125" style="0" bestFit="1" customWidth="1"/>
  </cols>
  <sheetData>
    <row r="1" spans="1:2" ht="15">
      <c r="B1" t="s">
        <v>13</v>
      </c>
    </row>
    <row r="2" ht="15">
      <c r="A2">
        <v>2000</v>
      </c>
    </row>
    <row r="3" spans="1:3" ht="15">
      <c r="A3">
        <v>2001</v>
      </c>
      <c r="B3" s="13">
        <v>0.058631880134206844</v>
      </c>
      <c r="C3" s="13"/>
    </row>
    <row r="4" spans="1:3" ht="15">
      <c r="A4">
        <v>2002</v>
      </c>
      <c r="B4" s="13">
        <v>0.06434341529365291</v>
      </c>
      <c r="C4" s="13">
        <v>0.09741347448474293</v>
      </c>
    </row>
    <row r="5" spans="1:3" ht="15">
      <c r="A5">
        <v>2003</v>
      </c>
      <c r="B5" s="13">
        <v>0.061232874582122086</v>
      </c>
      <c r="C5" s="13">
        <v>-0.048342797741382226</v>
      </c>
    </row>
    <row r="6" spans="1:3" ht="15">
      <c r="A6">
        <v>2004</v>
      </c>
      <c r="B6" s="13">
        <v>0.061480071333856114</v>
      </c>
      <c r="C6" s="13">
        <v>0.004036994072563112</v>
      </c>
    </row>
    <row r="7" spans="1:3" ht="15">
      <c r="A7">
        <v>2005</v>
      </c>
      <c r="B7" s="13">
        <v>0.05181995219388124</v>
      </c>
      <c r="C7" s="13">
        <v>-0.15712602361043776</v>
      </c>
    </row>
    <row r="8" spans="1:3" ht="15">
      <c r="A8">
        <v>2006</v>
      </c>
      <c r="B8" s="13">
        <v>0.05268982402590543</v>
      </c>
      <c r="C8" s="13">
        <v>0.01678642675642798</v>
      </c>
    </row>
    <row r="9" spans="1:3" ht="15">
      <c r="A9">
        <v>2007</v>
      </c>
      <c r="B9" s="13">
        <v>0.050650194889005434</v>
      </c>
      <c r="C9" s="13">
        <v>-0.03871011480124113</v>
      </c>
    </row>
    <row r="10" spans="1:3" ht="15">
      <c r="A10">
        <v>2008</v>
      </c>
      <c r="B10" s="13">
        <v>0.047987808261872295</v>
      </c>
      <c r="C10" s="13">
        <v>-0.052564193148071384</v>
      </c>
    </row>
    <row r="11" spans="1:3" ht="15">
      <c r="A11">
        <v>2009</v>
      </c>
      <c r="B11" s="13">
        <v>0.051007101914587905</v>
      </c>
      <c r="C11" s="13">
        <v>0.06291793190968728</v>
      </c>
    </row>
    <row r="12" spans="1:3" ht="15">
      <c r="A12">
        <v>2010</v>
      </c>
      <c r="B12" s="13">
        <v>0.04082849781880971</v>
      </c>
      <c r="C12" s="13">
        <v>-0.19955268411097743</v>
      </c>
    </row>
    <row r="14" spans="2:3" ht="15">
      <c r="B14" t="s">
        <v>9</v>
      </c>
      <c r="C14" t="s">
        <v>14</v>
      </c>
    </row>
    <row r="15" spans="1:4" ht="15">
      <c r="A15">
        <v>2000</v>
      </c>
      <c r="B15" s="14">
        <v>175266210</v>
      </c>
      <c r="C15" s="13">
        <v>0.0260036971145974</v>
      </c>
      <c r="D15" s="13"/>
    </row>
    <row r="16" spans="1:4" ht="15">
      <c r="A16">
        <v>2001</v>
      </c>
      <c r="B16" s="14">
        <v>202246966</v>
      </c>
      <c r="C16" s="13">
        <v>0.028532337918254252</v>
      </c>
      <c r="D16" s="13"/>
    </row>
    <row r="17" spans="1:4" ht="15">
      <c r="A17">
        <v>2002</v>
      </c>
      <c r="B17" s="14">
        <v>213245329</v>
      </c>
      <c r="C17" s="13">
        <v>0.028478090085103044</v>
      </c>
      <c r="D17" s="13"/>
    </row>
    <row r="18" spans="1:4" ht="15">
      <c r="A18">
        <v>2003</v>
      </c>
      <c r="B18" s="14">
        <v>213557348</v>
      </c>
      <c r="C18" s="13">
        <v>0.026972770273513736</v>
      </c>
      <c r="D18" s="13"/>
    </row>
    <row r="19" spans="1:4" ht="15">
      <c r="A19">
        <v>2004</v>
      </c>
      <c r="B19" s="14">
        <v>231349709</v>
      </c>
      <c r="C19" s="13">
        <v>0.02760723156496876</v>
      </c>
      <c r="D19" s="13"/>
    </row>
    <row r="20" spans="1:4" ht="15">
      <c r="A20">
        <v>2005</v>
      </c>
      <c r="B20" s="14">
        <v>215057997</v>
      </c>
      <c r="C20" s="13">
        <v>0.02426721224862957</v>
      </c>
      <c r="D20" s="13"/>
    </row>
    <row r="21" spans="1:4" ht="15">
      <c r="A21">
        <v>2006</v>
      </c>
      <c r="B21" s="14">
        <v>223027143</v>
      </c>
      <c r="C21" s="13">
        <v>0.02391685030561548</v>
      </c>
      <c r="D21" s="13"/>
    </row>
    <row r="22" spans="1:4" ht="15">
      <c r="A22">
        <v>2007</v>
      </c>
      <c r="B22" s="14">
        <v>228956381</v>
      </c>
      <c r="C22" s="13">
        <v>0.023286425963802225</v>
      </c>
      <c r="D22" s="13"/>
    </row>
    <row r="23" spans="1:4" ht="15">
      <c r="A23">
        <v>2008</v>
      </c>
      <c r="B23" s="14">
        <v>217653259</v>
      </c>
      <c r="C23" s="13">
        <v>0.021044038437482912</v>
      </c>
      <c r="D23" s="13"/>
    </row>
    <row r="24" spans="1:4" ht="15">
      <c r="A24">
        <v>2009</v>
      </c>
      <c r="B24" s="14">
        <v>220013972</v>
      </c>
      <c r="C24" s="13">
        <v>0.020263552533263635</v>
      </c>
      <c r="D24" s="13"/>
    </row>
    <row r="25" spans="1:4" ht="15">
      <c r="A25">
        <v>2010</v>
      </c>
      <c r="B25" s="14">
        <v>177978414</v>
      </c>
      <c r="C25" s="13">
        <v>0.015629478869036314</v>
      </c>
      <c r="D25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Poftak</dc:creator>
  <cp:keywords/>
  <dc:description/>
  <cp:lastModifiedBy>Steve Poftak</cp:lastModifiedBy>
  <dcterms:created xsi:type="dcterms:W3CDTF">2010-09-01T14:31:00Z</dcterms:created>
  <dcterms:modified xsi:type="dcterms:W3CDTF">2010-09-01T15:07:06Z</dcterms:modified>
  <cp:category/>
  <cp:version/>
  <cp:contentType/>
  <cp:contentStatus/>
</cp:coreProperties>
</file>